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440" windowHeight="12525"/>
  </bookViews>
  <sheets>
    <sheet name="Лист2" sheetId="2" r:id="rId1"/>
    <sheet name="МД 2017 год" sheetId="3" r:id="rId2"/>
  </sheets>
  <calcPr calcId="125725"/>
</workbook>
</file>

<file path=xl/calcChain.xml><?xml version="1.0" encoding="utf-8"?>
<calcChain xmlns="http://schemas.openxmlformats.org/spreadsheetml/2006/main">
  <c r="B11" i="2"/>
  <c r="E5" i="3"/>
  <c r="E10"/>
  <c r="D5"/>
  <c r="C5"/>
  <c r="B12"/>
  <c r="G5"/>
  <c r="F7"/>
  <c r="F8"/>
  <c r="F9"/>
  <c r="B5"/>
  <c r="C11" i="2"/>
  <c r="F5" i="3" l="1"/>
  <c r="F14" s="1"/>
  <c r="B11"/>
</calcChain>
</file>

<file path=xl/comments1.xml><?xml version="1.0" encoding="utf-8"?>
<comments xmlns="http://schemas.openxmlformats.org/spreadsheetml/2006/main">
  <authors>
    <author>bogdashkina</author>
  </authors>
  <commentList>
    <comment ref="F14" authorId="0">
      <text>
        <r>
          <rPr>
            <b/>
            <sz val="9"/>
            <color indexed="81"/>
            <rFont val="Tahoma"/>
            <charset val="1"/>
          </rPr>
          <t>bogdashkina:</t>
        </r>
        <r>
          <rPr>
            <sz val="9"/>
            <color indexed="81"/>
            <rFont val="Tahoma"/>
            <charset val="1"/>
          </rPr>
          <t xml:space="preserve">
неиспользованная часть по коммерческим кредитам</t>
        </r>
      </text>
    </comment>
  </commentList>
</comments>
</file>

<file path=xl/sharedStrings.xml><?xml version="1.0" encoding="utf-8"?>
<sst xmlns="http://schemas.openxmlformats.org/spreadsheetml/2006/main" count="37" uniqueCount="30">
  <si>
    <t xml:space="preserve">        (тыс. рублей)</t>
  </si>
  <si>
    <t>Наименование долгового обязательства</t>
  </si>
  <si>
    <t>По состоянию на 01.01.2017</t>
  </si>
  <si>
    <t>По состоянию на 01.01.2018</t>
  </si>
  <si>
    <t>Привлечено</t>
  </si>
  <si>
    <t>Погашено</t>
  </si>
  <si>
    <t xml:space="preserve">        в тыс. рублей</t>
  </si>
  <si>
    <t>Виды долговых обязательств</t>
  </si>
  <si>
    <t>в том числе:</t>
  </si>
  <si>
    <t>в том числе по государственным гарантиям</t>
  </si>
  <si>
    <t>Верхний предел государственного внутреннего долга</t>
  </si>
  <si>
    <t>Х</t>
  </si>
  <si>
    <t>Переоценка обязательств*</t>
  </si>
  <si>
    <t>Объем и структура муниципального внутреннего долга Михайловского района, а также расходы на его обслуживание за  2017 год</t>
  </si>
  <si>
    <t>Муниципальный внутренний долг - всего</t>
  </si>
  <si>
    <t xml:space="preserve"> Муниципальные ценные бумаги Михайловского района</t>
  </si>
  <si>
    <t>Бюджетные кредиты, привлеченные в бюджет Михайловского района из других бюджетов бюджетной системы Российской Федерации</t>
  </si>
  <si>
    <t>Кредиты, привлеченные от имени Администрации Михайловского района как заемщика от кредитных организаций</t>
  </si>
  <si>
    <t>Муниципальные гарантии</t>
  </si>
  <si>
    <t>Расходы на обслуживание муниципального долга</t>
  </si>
  <si>
    <t xml:space="preserve">Сумма  муниципального долга </t>
  </si>
  <si>
    <t>I. Муниципальные ценные бумаги Михайловского района, всего</t>
  </si>
  <si>
    <t>II. Кредиты, привлеченные от имени Михайловского района как заемщика от кредитных организаций, всего</t>
  </si>
  <si>
    <t>III. Бюджетные кредиты, привлеченные в бюджет Михайловского района из других бюджетов бюджетной системы Российской Федерации, всего</t>
  </si>
  <si>
    <t>IV. Муниципальные гарантии Михайловского района, всего</t>
  </si>
  <si>
    <t>Итого муниципальный долг</t>
  </si>
  <si>
    <t>* списание муниципальных гарантий в связи с истечением срока</t>
  </si>
  <si>
    <t xml:space="preserve"> на 01.01.2019</t>
  </si>
  <si>
    <t xml:space="preserve"> на 01.01.2020</t>
  </si>
  <si>
    <t xml:space="preserve">Сведения об объеме муниципального долга Михайловского района с указанием обязательств по каждому виду заимствований на начало и на конец 2019 года 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</si>
</sst>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Arial Cyr"/>
      <family val="2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b/>
      <sz val="13"/>
      <name val="Arial Cyr"/>
      <family val="2"/>
      <charset val="204"/>
    </font>
    <font>
      <b/>
      <sz val="11"/>
      <name val="Arial Cyr"/>
      <family val="2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30">
    <xf numFmtId="0" fontId="0" fillId="0" borderId="0" xfId="0"/>
    <xf numFmtId="4" fontId="4" fillId="0" borderId="0" xfId="1" applyNumberFormat="1" applyFont="1" applyFill="1"/>
    <xf numFmtId="4" fontId="4" fillId="0" borderId="0" xfId="1" applyNumberFormat="1" applyFont="1" applyFill="1" applyAlignment="1">
      <alignment horizontal="center"/>
    </xf>
    <xf numFmtId="4" fontId="2" fillId="0" borderId="0" xfId="1" applyNumberFormat="1" applyFont="1" applyFill="1" applyAlignment="1">
      <alignment horizontal="center"/>
    </xf>
    <xf numFmtId="4" fontId="3" fillId="0" borderId="0" xfId="1" applyNumberFormat="1" applyFill="1"/>
    <xf numFmtId="4" fontId="5" fillId="0" borderId="0" xfId="1" applyNumberFormat="1" applyFont="1" applyFill="1" applyAlignment="1">
      <alignment vertical="center"/>
    </xf>
    <xf numFmtId="4" fontId="2" fillId="0" borderId="0" xfId="1" applyNumberFormat="1" applyFont="1" applyFill="1"/>
    <xf numFmtId="4" fontId="6" fillId="0" borderId="0" xfId="1" applyNumberFormat="1" applyFont="1" applyFill="1"/>
    <xf numFmtId="4" fontId="7" fillId="0" borderId="0" xfId="1" applyNumberFormat="1" applyFont="1" applyFill="1"/>
    <xf numFmtId="4" fontId="8" fillId="0" borderId="0" xfId="1" applyNumberFormat="1" applyFont="1" applyFill="1"/>
    <xf numFmtId="4" fontId="4" fillId="0" borderId="0" xfId="1" applyNumberFormat="1" applyFont="1" applyFill="1" applyAlignment="1">
      <alignment horizontal="right"/>
    </xf>
    <xf numFmtId="4" fontId="9" fillId="0" borderId="0" xfId="1" applyNumberFormat="1" applyFont="1" applyFill="1" applyAlignment="1">
      <alignment vertical="center"/>
    </xf>
    <xf numFmtId="4" fontId="4" fillId="0" borderId="2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/>
    </xf>
    <xf numFmtId="164" fontId="2" fillId="0" borderId="8" xfId="1" applyNumberFormat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vertical="center" wrapText="1"/>
    </xf>
    <xf numFmtId="4" fontId="2" fillId="0" borderId="7" xfId="1" applyNumberFormat="1" applyFont="1" applyFill="1" applyBorder="1" applyAlignment="1">
      <alignment vertical="center"/>
    </xf>
    <xf numFmtId="164" fontId="12" fillId="0" borderId="1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vertical="center" wrapText="1"/>
    </xf>
    <xf numFmtId="4" fontId="12" fillId="0" borderId="0" xfId="1" applyNumberFormat="1" applyFont="1" applyFill="1"/>
    <xf numFmtId="4" fontId="4" fillId="0" borderId="4" xfId="1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center" vertical="center" wrapText="1"/>
    </xf>
    <xf numFmtId="4" fontId="10" fillId="0" borderId="0" xfId="1" applyNumberFormat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4" fontId="4" fillId="0" borderId="6" xfId="1" applyNumberFormat="1" applyFont="1" applyFill="1" applyBorder="1" applyAlignment="1">
      <alignment horizontal="center" vertical="center" wrapText="1"/>
    </xf>
    <xf numFmtId="0" fontId="0" fillId="0" borderId="0" xfId="0" applyAlignment="1"/>
  </cellXfs>
  <cellStyles count="33">
    <cellStyle name="Обычный" xfId="0" builtinId="0"/>
    <cellStyle name="Обычный 2 2" xfId="1"/>
    <cellStyle name="Обычный 2 2 2" xfId="3"/>
    <cellStyle name="Обычный 2 2 2 2" xfId="4"/>
    <cellStyle name="Обычный 2 2 2 2 2" xfId="9"/>
    <cellStyle name="Обычный 2 2 2 2 2 2" xfId="10"/>
    <cellStyle name="Обычный 2 2 2 2 2 2 2" xfId="24"/>
    <cellStyle name="Обычный 2 2 2 2 2 2 2 2" xfId="25"/>
    <cellStyle name="Обычный 2 2 2 2 2 2 2 3" xfId="32"/>
    <cellStyle name="Обычный 2 2 2 2 2 2 3" xfId="31"/>
    <cellStyle name="Обычный 2 2 2 2 2 3" xfId="30"/>
    <cellStyle name="Обычный 2 2 2 2 3" xfId="17"/>
    <cellStyle name="Обычный 2 2 2 2 4" xfId="29"/>
    <cellStyle name="Обычный 2 2 2 3" xfId="16"/>
    <cellStyle name="Обычный 2 2 2 3 2" xfId="20"/>
    <cellStyle name="Обычный 2 2 2 4" xfId="28"/>
    <cellStyle name="Обычный 2 2 3" xfId="6"/>
    <cellStyle name="Обычный 2 2 3 2" xfId="19"/>
    <cellStyle name="Обычный 2 2 3 2 2" xfId="22"/>
    <cellStyle name="Обычный 2 2 4" xfId="12"/>
    <cellStyle name="Обычный 2 2 5" xfId="27"/>
    <cellStyle name="Обычный 2 3" xfId="5"/>
    <cellStyle name="Обычный 2 3 2" xfId="8"/>
    <cellStyle name="Обычный 2 3 2 2" xfId="21"/>
    <cellStyle name="Обычный 2 3 2 2 2" xfId="23"/>
    <cellStyle name="Обычный 2 3 3" xfId="14"/>
    <cellStyle name="Обычный 2 4" xfId="11"/>
    <cellStyle name="Обычный 2 4 2" xfId="18"/>
    <cellStyle name="Обычный 2 5" xfId="26"/>
    <cellStyle name="Обычный 3" xfId="2"/>
    <cellStyle name="Обычный 4 2" xfId="7"/>
    <cellStyle name="Обычный 4 3" xfId="13"/>
    <cellStyle name="Обычный 5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B9" sqref="B9"/>
    </sheetView>
  </sheetViews>
  <sheetFormatPr defaultRowHeight="15"/>
  <cols>
    <col min="1" max="1" width="40.85546875" customWidth="1"/>
    <col min="2" max="2" width="21.42578125" customWidth="1"/>
    <col min="3" max="3" width="23.28515625" customWidth="1"/>
  </cols>
  <sheetData>
    <row r="1" spans="1:3" s="4" customFormat="1" ht="18.75">
      <c r="A1" s="3"/>
      <c r="B1" s="1"/>
    </row>
    <row r="2" spans="1:3" s="4" customFormat="1" ht="70.5" customHeight="1">
      <c r="A2" s="25" t="s">
        <v>29</v>
      </c>
      <c r="B2" s="25"/>
      <c r="C2" s="25"/>
    </row>
    <row r="3" spans="1:3" s="4" customFormat="1" ht="18.75">
      <c r="A3" s="26"/>
      <c r="B3" s="26"/>
    </row>
    <row r="4" spans="1:3" s="4" customFormat="1" ht="22.5" customHeight="1" thickBot="1">
      <c r="A4" s="2"/>
      <c r="C4" s="10" t="s">
        <v>0</v>
      </c>
    </row>
    <row r="5" spans="1:3" s="5" customFormat="1" ht="71.25" customHeight="1">
      <c r="A5" s="27" t="s">
        <v>1</v>
      </c>
      <c r="B5" s="23" t="s">
        <v>20</v>
      </c>
      <c r="C5" s="24"/>
    </row>
    <row r="6" spans="1:3" s="4" customFormat="1" ht="64.5" customHeight="1">
      <c r="A6" s="28"/>
      <c r="B6" s="12" t="s">
        <v>27</v>
      </c>
      <c r="C6" s="12" t="s">
        <v>28</v>
      </c>
    </row>
    <row r="7" spans="1:3" s="4" customFormat="1" ht="56.25">
      <c r="A7" s="15" t="s">
        <v>21</v>
      </c>
      <c r="B7" s="13">
        <v>0</v>
      </c>
      <c r="C7" s="13">
        <v>0</v>
      </c>
    </row>
    <row r="8" spans="1:3" s="4" customFormat="1" ht="75">
      <c r="A8" s="15" t="s">
        <v>22</v>
      </c>
      <c r="B8" s="13">
        <v>4890</v>
      </c>
      <c r="C8" s="13">
        <v>15000</v>
      </c>
    </row>
    <row r="9" spans="1:3" s="5" customFormat="1" ht="112.5">
      <c r="A9" s="15" t="s">
        <v>23</v>
      </c>
      <c r="B9" s="13">
        <v>3873</v>
      </c>
      <c r="C9" s="13">
        <v>2817</v>
      </c>
    </row>
    <row r="10" spans="1:3" s="5" customFormat="1" ht="37.5">
      <c r="A10" s="15" t="s">
        <v>24</v>
      </c>
      <c r="B10" s="13">
        <v>0</v>
      </c>
      <c r="C10" s="13">
        <v>0</v>
      </c>
    </row>
    <row r="11" spans="1:3" s="11" customFormat="1" ht="26.25" customHeight="1" thickBot="1">
      <c r="A11" s="16" t="s">
        <v>25</v>
      </c>
      <c r="B11" s="14">
        <f>SUM(B7:B10)</f>
        <v>8763</v>
      </c>
      <c r="C11" s="14">
        <f>SUM(C7:C10)</f>
        <v>17817</v>
      </c>
    </row>
    <row r="12" spans="1:3" s="7" customFormat="1" ht="23.25">
      <c r="A12" s="6"/>
      <c r="B12" s="1"/>
    </row>
    <row r="13" spans="1:3" s="7" customFormat="1" ht="23.25">
      <c r="A13" s="8"/>
    </row>
    <row r="14" spans="1:3" s="4" customFormat="1" ht="16.5">
      <c r="A14" s="9"/>
    </row>
  </sheetData>
  <mergeCells count="4">
    <mergeCell ref="B5:C5"/>
    <mergeCell ref="A2:C2"/>
    <mergeCell ref="A3:B3"/>
    <mergeCell ref="A5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E12" sqref="E12"/>
    </sheetView>
  </sheetViews>
  <sheetFormatPr defaultRowHeight="15"/>
  <cols>
    <col min="1" max="1" width="49.28515625" customWidth="1"/>
    <col min="2" max="2" width="18.28515625" bestFit="1" customWidth="1"/>
    <col min="3" max="3" width="16.85546875" customWidth="1"/>
    <col min="4" max="4" width="13.28515625" customWidth="1"/>
    <col min="5" max="5" width="17.85546875" customWidth="1"/>
    <col min="6" max="6" width="18.28515625" bestFit="1" customWidth="1"/>
    <col min="7" max="7" width="23.7109375" customWidth="1"/>
    <col min="9" max="9" width="13.85546875" bestFit="1" customWidth="1"/>
    <col min="10" max="10" width="12.7109375" bestFit="1" customWidth="1"/>
  </cols>
  <sheetData>
    <row r="1" spans="1:7" s="4" customFormat="1" ht="18.75">
      <c r="A1" s="3"/>
      <c r="B1" s="1"/>
    </row>
    <row r="2" spans="1:7" s="4" customFormat="1" ht="49.15" customHeight="1">
      <c r="A2" s="25" t="s">
        <v>13</v>
      </c>
      <c r="B2" s="25"/>
      <c r="C2" s="25"/>
      <c r="D2" s="29"/>
      <c r="E2" s="29"/>
      <c r="F2" s="29"/>
      <c r="G2" s="29"/>
    </row>
    <row r="3" spans="1:7" s="4" customFormat="1" ht="22.5" customHeight="1">
      <c r="A3" s="2"/>
      <c r="C3" s="10"/>
      <c r="D3" s="10"/>
      <c r="E3" s="10"/>
      <c r="F3" s="10"/>
      <c r="G3" s="10" t="s">
        <v>6</v>
      </c>
    </row>
    <row r="4" spans="1:7" s="4" customFormat="1" ht="74.45" customHeight="1">
      <c r="A4" s="20" t="s">
        <v>7</v>
      </c>
      <c r="B4" s="20" t="s">
        <v>2</v>
      </c>
      <c r="C4" s="20" t="s">
        <v>4</v>
      </c>
      <c r="D4" s="20" t="s">
        <v>5</v>
      </c>
      <c r="E4" s="20" t="s">
        <v>12</v>
      </c>
      <c r="F4" s="20" t="s">
        <v>3</v>
      </c>
      <c r="G4" s="20" t="s">
        <v>19</v>
      </c>
    </row>
    <row r="5" spans="1:7" s="11" customFormat="1" ht="26.25" customHeight="1">
      <c r="A5" s="21" t="s">
        <v>14</v>
      </c>
      <c r="B5" s="18">
        <f>B7+B8+B9+B10</f>
        <v>8551</v>
      </c>
      <c r="C5" s="18">
        <f t="shared" ref="C5:E5" si="0">C7+C8+C9+C10</f>
        <v>4890</v>
      </c>
      <c r="D5" s="18">
        <f t="shared" si="0"/>
        <v>3814</v>
      </c>
      <c r="E5" s="18">
        <f t="shared" si="0"/>
        <v>0</v>
      </c>
      <c r="F5" s="18">
        <f>B5+C5-D5+E5</f>
        <v>9627</v>
      </c>
      <c r="G5" s="18">
        <f>G7+G8+G9+G10</f>
        <v>409.3</v>
      </c>
    </row>
    <row r="6" spans="1:7" s="11" customFormat="1" ht="15.75">
      <c r="A6" s="21" t="s">
        <v>8</v>
      </c>
      <c r="B6" s="18"/>
      <c r="C6" s="18"/>
      <c r="D6" s="18"/>
      <c r="E6" s="18"/>
      <c r="F6" s="18"/>
      <c r="G6" s="18"/>
    </row>
    <row r="7" spans="1:7" s="4" customFormat="1" ht="31.5">
      <c r="A7" s="21" t="s">
        <v>15</v>
      </c>
      <c r="B7" s="17">
        <v>0</v>
      </c>
      <c r="C7" s="18">
        <v>0</v>
      </c>
      <c r="D7" s="18">
        <v>0</v>
      </c>
      <c r="E7" s="18">
        <v>0</v>
      </c>
      <c r="F7" s="18">
        <f t="shared" ref="F7:F9" si="1">B7+C7-D7</f>
        <v>0</v>
      </c>
      <c r="G7" s="18">
        <v>0</v>
      </c>
    </row>
    <row r="8" spans="1:7" s="5" customFormat="1" ht="47.25">
      <c r="A8" s="21" t="s">
        <v>16</v>
      </c>
      <c r="B8" s="18">
        <v>5601</v>
      </c>
      <c r="C8" s="18">
        <v>0</v>
      </c>
      <c r="D8" s="18">
        <v>864</v>
      </c>
      <c r="E8" s="18">
        <v>0</v>
      </c>
      <c r="F8" s="18">
        <f t="shared" si="1"/>
        <v>4737</v>
      </c>
      <c r="G8" s="17">
        <v>29.3</v>
      </c>
    </row>
    <row r="9" spans="1:7" s="4" customFormat="1" ht="47.25">
      <c r="A9" s="21" t="s">
        <v>17</v>
      </c>
      <c r="B9" s="17">
        <v>2950</v>
      </c>
      <c r="C9" s="18">
        <v>4890</v>
      </c>
      <c r="D9" s="18">
        <v>2950</v>
      </c>
      <c r="E9" s="18">
        <v>0</v>
      </c>
      <c r="F9" s="18">
        <f t="shared" si="1"/>
        <v>4890</v>
      </c>
      <c r="G9" s="18">
        <v>380</v>
      </c>
    </row>
    <row r="10" spans="1:7" s="5" customFormat="1" ht="15.75">
      <c r="A10" s="21" t="s">
        <v>18</v>
      </c>
      <c r="B10" s="19"/>
      <c r="C10" s="18">
        <v>0</v>
      </c>
      <c r="D10" s="18">
        <v>0</v>
      </c>
      <c r="E10" s="18">
        <f>-B10</f>
        <v>0</v>
      </c>
      <c r="F10" s="18">
        <v>0</v>
      </c>
      <c r="G10" s="18">
        <v>0</v>
      </c>
    </row>
    <row r="11" spans="1:7" s="11" customFormat="1" ht="33" customHeight="1">
      <c r="A11" s="21" t="s">
        <v>10</v>
      </c>
      <c r="B11" s="18">
        <f>B5</f>
        <v>8551</v>
      </c>
      <c r="C11" s="18" t="s">
        <v>11</v>
      </c>
      <c r="D11" s="18" t="s">
        <v>11</v>
      </c>
      <c r="E11" s="18" t="s">
        <v>11</v>
      </c>
      <c r="F11" s="18">
        <v>9627</v>
      </c>
      <c r="G11" s="18" t="s">
        <v>11</v>
      </c>
    </row>
    <row r="12" spans="1:7" s="11" customFormat="1" ht="26.25" customHeight="1">
      <c r="A12" s="21" t="s">
        <v>9</v>
      </c>
      <c r="B12" s="18">
        <f>B10</f>
        <v>0</v>
      </c>
      <c r="C12" s="18" t="s">
        <v>11</v>
      </c>
      <c r="D12" s="18" t="s">
        <v>11</v>
      </c>
      <c r="E12" s="18" t="s">
        <v>11</v>
      </c>
      <c r="F12" s="18">
        <v>0</v>
      </c>
      <c r="G12" s="18" t="s">
        <v>11</v>
      </c>
    </row>
    <row r="13" spans="1:7" s="7" customFormat="1" ht="23.25">
      <c r="A13" s="22" t="s">
        <v>26</v>
      </c>
    </row>
    <row r="14" spans="1:7" s="4" customFormat="1" ht="16.5">
      <c r="A14" s="9"/>
      <c r="F14" s="4">
        <f>F11-F5</f>
        <v>0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МД 2017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Давиденко Л.А.</dc:creator>
  <cp:lastModifiedBy>Пользователь</cp:lastModifiedBy>
  <cp:lastPrinted>2018-05-22T01:00:27Z</cp:lastPrinted>
  <dcterms:created xsi:type="dcterms:W3CDTF">2014-12-12T02:00:56Z</dcterms:created>
  <dcterms:modified xsi:type="dcterms:W3CDTF">2020-02-11T06:41:54Z</dcterms:modified>
</cp:coreProperties>
</file>